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840" windowWidth="13350" windowHeight="8655" activeTab="0"/>
  </bookViews>
  <sheets>
    <sheet name="電子資料" sheetId="1" r:id="rId1"/>
    <sheet name="電子資料記入要領" sheetId="2" r:id="rId2"/>
    <sheet name="図書館HP" sheetId="3" r:id="rId3"/>
  </sheets>
  <definedNames>
    <definedName name="_xlnm.Print_Area" localSheetId="0">'電子資料'!$A$1:$G$57</definedName>
    <definedName name="_xlnm.Print_Area" localSheetId="1">'電子資料記入要領'!$A$1:$C$43</definedName>
  </definedNames>
  <calcPr fullCalcOnLoad="1"/>
</workbook>
</file>

<file path=xl/sharedStrings.xml><?xml version="1.0" encoding="utf-8"?>
<sst xmlns="http://schemas.openxmlformats.org/spreadsheetml/2006/main" count="230" uniqueCount="179">
  <si>
    <t>電子図書の数</t>
  </si>
  <si>
    <t>電子ジャーナル</t>
  </si>
  <si>
    <t>冊</t>
  </si>
  <si>
    <t>台</t>
  </si>
  <si>
    <t>データベース名</t>
  </si>
  <si>
    <t>電子ジャーナル数</t>
  </si>
  <si>
    <t>種類</t>
  </si>
  <si>
    <t>図書</t>
  </si>
  <si>
    <t>雑誌</t>
  </si>
  <si>
    <t>その他</t>
  </si>
  <si>
    <t>千円</t>
  </si>
  <si>
    <t>聞蔵</t>
  </si>
  <si>
    <t>同時アクセス数</t>
  </si>
  <si>
    <t>所属キャンパス</t>
  </si>
  <si>
    <t>学内キャンパス</t>
  </si>
  <si>
    <t>利用対象者数</t>
  </si>
  <si>
    <t>リジェクト数</t>
  </si>
  <si>
    <t>大宅壮一文庫</t>
  </si>
  <si>
    <t>契約の有無</t>
  </si>
  <si>
    <t>有・無</t>
  </si>
  <si>
    <t>電子データベース</t>
  </si>
  <si>
    <t>契約している全新聞ＤＢ数</t>
  </si>
  <si>
    <t>契約している全百科事典ＤＢ数</t>
  </si>
  <si>
    <t>チェック項目</t>
  </si>
  <si>
    <t>チェック内容</t>
  </si>
  <si>
    <t>回答</t>
  </si>
  <si>
    <t>OPAC</t>
  </si>
  <si>
    <t>トップページ上にOPAC窓などがあるか？</t>
  </si>
  <si>
    <t>所蔵状況を迅速に調べられるよう、トップページ上にOPACの検索窓を設けるか、または検索画面へのリンクを独立した項目として用意しているか？</t>
  </si>
  <si>
    <t>はい</t>
  </si>
  <si>
    <t>いいえ</t>
  </si>
  <si>
    <t>ＯＰＡＣへの登録状況</t>
  </si>
  <si>
    <t>特殊言語資料、ＡＶ資料等も含め、所蔵資料はすべてＯＰＡＣで検索可能か？</t>
  </si>
  <si>
    <t>はい</t>
  </si>
  <si>
    <t>いいえ</t>
  </si>
  <si>
    <t>OPACで検索できない未登録資料についてわかりやすい説明がなされているか？</t>
  </si>
  <si>
    <t>ＯＰＡＣ上での予約</t>
  </si>
  <si>
    <t>ＯＰＡＣから貸出中資料の予約が可能か？</t>
  </si>
  <si>
    <t>はい</t>
  </si>
  <si>
    <t>いいえ</t>
  </si>
  <si>
    <t>他大学図書館の所蔵状況へのリンク</t>
  </si>
  <si>
    <t>未所蔵資料の場合、ＮＩＩ，コンソーシアム内横断検索等、他大学図書館の所蔵状況がわかるサイトへリンクされているか？</t>
  </si>
  <si>
    <t>はい</t>
  </si>
  <si>
    <t>いいえ</t>
  </si>
  <si>
    <t>電子ブック、電子ジャーナルへのリンク</t>
  </si>
  <si>
    <t>電子ブック、電子ジャーナルを購入している場合、ＯＰＡＣからのリンクが張られているか？</t>
  </si>
  <si>
    <t>はい</t>
  </si>
  <si>
    <t>いいえ</t>
  </si>
  <si>
    <t>オンラインチュートリアル</t>
  </si>
  <si>
    <t>オンラインチュートリアルを作成し、ＨＰ上で公開しているか？</t>
  </si>
  <si>
    <t>コレクションのデジタル化</t>
  </si>
  <si>
    <t>DBアクセスの説明</t>
  </si>
  <si>
    <t>学外から利用できないデータベースなど、利用に制限のあるコンテンツはその旨明示されているか？</t>
  </si>
  <si>
    <t>学内</t>
  </si>
  <si>
    <t>学外</t>
  </si>
  <si>
    <t>合計</t>
  </si>
  <si>
    <t>外部からの図書館サービスへの関心</t>
  </si>
  <si>
    <t>図書館ＷＥＢサイトへの訪問数</t>
  </si>
  <si>
    <t>図書館ＯＰＡＣへの訪問数</t>
  </si>
  <si>
    <t>電子データベース数</t>
  </si>
  <si>
    <t>人</t>
  </si>
  <si>
    <t>リジェクト比率</t>
  </si>
  <si>
    <t>利用者一人あたりのログイン数</t>
  </si>
  <si>
    <t xml:space="preserve">Japan Knowledge </t>
  </si>
  <si>
    <t>CiNII</t>
  </si>
  <si>
    <t>Magazine Plus</t>
  </si>
  <si>
    <t>図書館資料費に占める電子資料の比率</t>
  </si>
  <si>
    <t>図書館資料費に占める電子ジャーナルの比率</t>
  </si>
  <si>
    <t>図書館資料費に占める電子データベースの比率</t>
  </si>
  <si>
    <t>(　　　　　　）</t>
  </si>
  <si>
    <t>Ⅳ図書館経費</t>
  </si>
  <si>
    <t>Ⅱ管理運営</t>
  </si>
  <si>
    <t>Ⅰ資源</t>
  </si>
  <si>
    <t>補足</t>
  </si>
  <si>
    <t>タイトル</t>
  </si>
  <si>
    <t>タイトル</t>
  </si>
  <si>
    <t>1-1</t>
  </si>
  <si>
    <t>1-2</t>
  </si>
  <si>
    <t>1-3</t>
  </si>
  <si>
    <t>1-4</t>
  </si>
  <si>
    <t>1-5</t>
  </si>
  <si>
    <t>1-6</t>
  </si>
  <si>
    <t>電子情報サービス（電子資料）についての自己評価手法</t>
  </si>
  <si>
    <t>電子図書</t>
  </si>
  <si>
    <t>図書館資料費に占める電子図書の比率</t>
  </si>
  <si>
    <t>ログイン数</t>
  </si>
  <si>
    <t>「自己点検・評価手法ガイドライン」</t>
  </si>
  <si>
    <t>指標</t>
  </si>
  <si>
    <t>実施方法</t>
  </si>
  <si>
    <t>備考</t>
  </si>
  <si>
    <t>2007年3月31日現在、図書館が利用者に提供している電子的フルテキスト・モノグラフの数を記入します。</t>
  </si>
  <si>
    <t>紀要の全タイトル数</t>
  </si>
  <si>
    <t>紀要の全巻号数</t>
  </si>
  <si>
    <t>電子化された紀要の全タイトル数</t>
  </si>
  <si>
    <t>電子化された紀要の巻号数</t>
  </si>
  <si>
    <t>電子化された紀要のタイトル割合</t>
  </si>
  <si>
    <t>電子化された紀要の巻号割合</t>
  </si>
  <si>
    <t>電子ジャーナルのタイトル数を記入します。</t>
  </si>
  <si>
    <t>電子的レファレンス資料の契約の数を記入します。これに含まれるものは、引用索引、抄録等の二次情報データベース、全文レファレンス資料（百科事典、年鑑、書誌、統計資料等）、新聞などで、上記の電子図書、電子ジャーナル以外を指します。2007年3月31日現在、契約している数をご記入下さい。</t>
  </si>
  <si>
    <t>図書館の奉仕対象者について、記入します。</t>
  </si>
  <si>
    <t>図書館コンピュータ端末台数</t>
  </si>
  <si>
    <t>2007年10月1日現在、図書館用として大学に置かれている端末の台数（利用者用）を記入します。</t>
  </si>
  <si>
    <t>サービス対象者当りの図書館コンピュータ端末台数</t>
  </si>
  <si>
    <t>契約により提供している電子情報のセッション開始数を記入します。一回のセッションまたはログインとは、利用者がデータベースに接続した時に始まり、明示的な終了（logoutまたはexit）あるいは非明示的な終了（タイムアウト）で終わる利用者の活動を言います。平成18年度のログイン数をご記入下さい。</t>
  </si>
  <si>
    <t>拒否された電子データベースへの試行セッション数（リジェクト・セッション）を記入します。平成18年度のリジェクト数をご記入下さい。</t>
  </si>
  <si>
    <t>利用者1人あたりのログイン数</t>
  </si>
  <si>
    <t>電子データベースのリジェクトセッション数と総試行回数に対する比率</t>
  </si>
  <si>
    <t>Ⅳ図書館経費</t>
  </si>
  <si>
    <t>図書館資料費</t>
  </si>
  <si>
    <t>「図書館資料費」は、図書、雑誌、新聞等の印刷資料だけでなく、各種の写本、文書、マイクロフィルム、マイクロフィッシュ、オープンリールテープ、カットテープ、ＣＤ、ビデオテープ、映画フィルム、CD-ROM・DVD-ROM、電子計算機用磁気テープ、その他、情報の媒体として図書館が収集し、利用者に提供する必要のある資料の購入費を記入してください。</t>
  </si>
  <si>
    <t>「図書」には、図書、各種の写本等でいわゆる図書扱いしているものの購入費を記入します。</t>
  </si>
  <si>
    <t>「雑誌」は、定期刊行物等の雑誌の購入費を記入します。</t>
  </si>
  <si>
    <t>「電子図書」には、電子図書の購入費を記入します。</t>
  </si>
  <si>
    <t>「電子ジャーナル」には、電子ジャーナルの購入費を記入します。</t>
  </si>
  <si>
    <t>「電子データベース」には、電子データベースの購入費を記入します。</t>
  </si>
  <si>
    <t>「その他」には、「図書」、「雑誌」、「電子図書」、「電子ジャーナル」、「電子データベース」以外の図書館資料費の購入費を記入します。</t>
  </si>
  <si>
    <t>タイトル</t>
  </si>
  <si>
    <t>電子化された紀要のタイトル割合</t>
  </si>
  <si>
    <t>紀要の全巻号数</t>
  </si>
  <si>
    <t>電子化された紀要の全巻号数</t>
  </si>
  <si>
    <t>図書館コンピュータ端末台数</t>
  </si>
  <si>
    <t>図書館資料費</t>
  </si>
  <si>
    <t>・平成１８年度の図書館資料費をご記入下さい。
・「図書」、「雑誌」、「電子図書」、「電子ジャーナル」、「電子データベース」、「その他」の合計が、「図書館資料費」と一致します。</t>
  </si>
  <si>
    <t>所属キャンパス、学内キャンパス、学外（自宅等）から同時にログインできるユーザー数を記入します。2007年3月31日現在の同時アクセス数をご記入下さい。</t>
  </si>
  <si>
    <t>Ⅲサービス</t>
  </si>
  <si>
    <t>「自己点検・評価手法ガイドライン」</t>
  </si>
  <si>
    <t>ログイン数÷利用対象者</t>
  </si>
  <si>
    <t>リジェクト数÷（ログイン数＋リジェクト数）</t>
  </si>
  <si>
    <t>（電子図書＋電子ジャーナル＋電子データベース）÷図書館資料費</t>
  </si>
  <si>
    <t>電子図書÷図書館資料費</t>
  </si>
  <si>
    <t>電子ジャーナル÷図書館資料費</t>
  </si>
  <si>
    <t>電子データベース÷図書館資料費</t>
  </si>
  <si>
    <t>冊子体として刊行されてから、2007年10月1日現在継続して発行している紀要の全巻号数を記入します。</t>
  </si>
  <si>
    <t>2007年10月1日現在、冊子体から電子化された紀要の全タイトル数を記入します。</t>
  </si>
  <si>
    <t>2007年10月1日現在、大学図書館ホームページから本文を閲覧できるもの、もしくはCiNii内から本文を閲覧できる巻号数を記入します。</t>
  </si>
  <si>
    <t>奉仕対象</t>
  </si>
  <si>
    <t>a　うち学生</t>
  </si>
  <si>
    <t>c　うち教職員</t>
  </si>
  <si>
    <t>奉仕対象</t>
  </si>
  <si>
    <t>・2007年3月1日現在、契約している全新聞データベース数をご記入下さい。
・2007年3月1日現在、契約している全百科事典データベース数をご記入下さい。</t>
  </si>
  <si>
    <t>人件費</t>
  </si>
  <si>
    <t>その他の経費</t>
  </si>
  <si>
    <t>図書館資料費の内訳（千円未満四捨五入）</t>
  </si>
  <si>
    <t>図書館・室運営費の内訳（千円未満四捨五入）</t>
  </si>
  <si>
    <t>図書館・室運営費（合計）</t>
  </si>
  <si>
    <t>はい</t>
  </si>
  <si>
    <t>いいえ</t>
  </si>
  <si>
    <t>電子情報サービスへのアクセスに関するチェック項目</t>
  </si>
  <si>
    <t>Ⅲサービス</t>
  </si>
  <si>
    <r>
      <t>平成18年度学術情報基盤実態調査</t>
    </r>
    <r>
      <rPr>
        <sz val="9"/>
        <rFont val="ＭＳ Ｐ明朝"/>
        <family val="1"/>
      </rPr>
      <t>の</t>
    </r>
    <r>
      <rPr>
        <u val="single"/>
        <sz val="9"/>
        <rFont val="ＭＳ Ｐ明朝"/>
        <family val="1"/>
      </rPr>
      <t>（G)経費</t>
    </r>
    <r>
      <rPr>
        <sz val="9"/>
        <rFont val="ＭＳ Ｐ明朝"/>
        <family val="1"/>
      </rPr>
      <t>を参考に、平成18年度の実績をご記入下さい。</t>
    </r>
  </si>
  <si>
    <t>2007年10月1日現在、所属大学が冊子体として刊行している紀要の全タイトル数を記入します。</t>
  </si>
  <si>
    <r>
      <t>平成18年度学術情報基盤実態調査</t>
    </r>
    <r>
      <rPr>
        <sz val="8"/>
        <rFont val="ＭＳ Ｐ明朝"/>
        <family val="1"/>
      </rPr>
      <t>の</t>
    </r>
    <r>
      <rPr>
        <u val="single"/>
        <sz val="8"/>
        <rFont val="ＭＳ Ｐ明朝"/>
        <family val="1"/>
      </rPr>
      <t>（C)蔵書数（平成18年3月31日現在）</t>
    </r>
    <r>
      <rPr>
        <sz val="8"/>
        <rFont val="ＭＳ Ｐ明朝"/>
        <family val="1"/>
      </rPr>
      <t>をご記入下さい。</t>
    </r>
  </si>
  <si>
    <t>図書館コンピュータ端末台数÷奉仕対象（学内利用者数）</t>
  </si>
  <si>
    <r>
      <t>2</t>
    </r>
    <r>
      <rPr>
        <sz val="11"/>
        <rFont val="ＭＳ Ｐゴシック"/>
        <family val="0"/>
      </rPr>
      <t>007.10.1</t>
    </r>
  </si>
  <si>
    <t>相互協力を結んでいる大学はあるか？</t>
  </si>
  <si>
    <t>はい</t>
  </si>
  <si>
    <t>いいえ</t>
  </si>
  <si>
    <t>ＯＰＡＣから発注中、目録作業中の図書を検索・予約できるか？</t>
  </si>
  <si>
    <t>今年度（４月～９月）のＷＥＢサイトへの訪問数を拾う</t>
  </si>
  <si>
    <t>今年度（４月～９月）のＯＰＡＣへの訪問数を拾う</t>
  </si>
  <si>
    <t>https://www.tulips.tsukuba.ac.jp/otsuka/ori/RefWorks-2007.pdf</t>
  </si>
  <si>
    <t>Refworksなどの文献管理ソフトを利用できるか？※</t>
  </si>
  <si>
    <t>※Refworksについての詳しい説明</t>
  </si>
  <si>
    <t>％</t>
  </si>
  <si>
    <t>所属キャンパスのみ</t>
  </si>
  <si>
    <t>学内全キャンパス利用可</t>
  </si>
  <si>
    <t>学外（自宅等）からも利用可</t>
  </si>
  <si>
    <t>アクセス環境（○×で記入）</t>
  </si>
  <si>
    <t>(電子化された紀要の全タイトル数÷紀要の全タイトル数)×100</t>
  </si>
  <si>
    <t>(電子化された紀要の巻号数÷紀要の全巻号数)×100</t>
  </si>
  <si>
    <t>電子情報サービス（電子資料）についての自己評価手法　記入要領</t>
  </si>
  <si>
    <t>利用対象者数</t>
  </si>
  <si>
    <t>コレクションをデジタル化し、ＨＰ上で公開しているか？</t>
  </si>
  <si>
    <t>所属キャンパス以外</t>
  </si>
  <si>
    <t>例）慶應義塾大学
所属キャンパス：三田キャンパス
学内キャンパス：三田・日吉・藤沢</t>
  </si>
  <si>
    <r>
      <t>（社）日本図書館協会大学・短期大学・高専図書館調査票2007</t>
    </r>
    <r>
      <rPr>
        <sz val="9"/>
        <rFont val="ＭＳ Ｐ明朝"/>
        <family val="1"/>
      </rPr>
      <t>の</t>
    </r>
    <r>
      <rPr>
        <u val="single"/>
        <sz val="9"/>
        <rFont val="ＭＳ Ｐ明朝"/>
        <family val="1"/>
      </rPr>
      <t>Ｖ奉仕(1)学内利用者数</t>
    </r>
    <r>
      <rPr>
        <sz val="9"/>
        <rFont val="ＭＳ Ｐ明朝"/>
        <family val="1"/>
      </rPr>
      <t>を参考にご記入下さい。</t>
    </r>
  </si>
  <si>
    <t>・所属キャンパスはⅡ管理運営の奉仕対象者を記入します。
・学内キャンパスは、所属キャンパス以外の奉仕対象者を記入します。</t>
  </si>
  <si>
    <t>（所属キャンパスの利用者数）</t>
  </si>
  <si>
    <t>文献管理ソフトについて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</si>
</sst>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Red]#,##0"/>
    <numFmt numFmtId="182" formatCode="0.0_ "/>
  </numFmts>
  <fonts count="18">
    <font>
      <sz val="11"/>
      <name val="ＭＳ Ｐゴシック"/>
      <family val="0"/>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1"/>
      <name val="ＭＳ Ｐゴシック"/>
      <family val="0"/>
    </font>
    <font>
      <sz val="12"/>
      <name val="ＭＳ Ｐゴシック"/>
      <family val="3"/>
    </font>
    <font>
      <sz val="14"/>
      <name val="ＭＳ Ｐゴシック"/>
      <family val="3"/>
    </font>
    <font>
      <sz val="10"/>
      <name val="ＭＳ Ｐゴシック"/>
      <family val="3"/>
    </font>
    <font>
      <sz val="12"/>
      <name val="ＭＳ Ｐ明朝"/>
      <family val="1"/>
    </font>
    <font>
      <sz val="11"/>
      <name val="ＭＳ Ｐ明朝"/>
      <family val="1"/>
    </font>
    <font>
      <sz val="9"/>
      <name val="ＭＳ Ｐ明朝"/>
      <family val="1"/>
    </font>
    <font>
      <b/>
      <sz val="9"/>
      <name val="ＭＳ Ｐ明朝"/>
      <family val="1"/>
    </font>
    <font>
      <u val="single"/>
      <sz val="9"/>
      <name val="ＭＳ Ｐ明朝"/>
      <family val="1"/>
    </font>
    <font>
      <b/>
      <sz val="8"/>
      <name val="ＭＳ Ｐ明朝"/>
      <family val="1"/>
    </font>
    <font>
      <sz val="8"/>
      <name val="ＭＳ Ｐ明朝"/>
      <family val="1"/>
    </font>
    <font>
      <u val="single"/>
      <sz val="8"/>
      <name val="ＭＳ Ｐ明朝"/>
      <family val="1"/>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51">
    <border>
      <left/>
      <right/>
      <top/>
      <bottom/>
      <diagonal/>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hair"/>
      <right style="hair"/>
      <top style="thin"/>
      <bottom>
        <color indexed="63"/>
      </bottom>
    </border>
    <border diagonalUp="1">
      <left style="hair"/>
      <right style="hair"/>
      <top style="thin"/>
      <bottom>
        <color indexed="63"/>
      </bottom>
      <diagonal style="thin"/>
    </border>
    <border>
      <left style="hair"/>
      <right style="thin"/>
      <top style="thin"/>
      <bottom>
        <color indexed="63"/>
      </bottom>
    </border>
    <border diagonalUp="1">
      <left style="hair"/>
      <right style="hair"/>
      <top style="thin"/>
      <bottom style="thin"/>
      <diagonal style="thin"/>
    </border>
    <border>
      <left style="thin"/>
      <right style="hair"/>
      <top>
        <color indexed="63"/>
      </top>
      <bottom style="thin"/>
    </border>
    <border>
      <left style="hair"/>
      <right style="hair"/>
      <top>
        <color indexed="63"/>
      </top>
      <bottom style="thin"/>
    </border>
    <border>
      <left style="thin"/>
      <right style="thin"/>
      <top style="hair"/>
      <bottom style="thin"/>
    </border>
    <border>
      <left style="thin"/>
      <right style="thin"/>
      <top style="hair"/>
      <bottom>
        <color indexed="63"/>
      </bottom>
    </border>
    <border>
      <left>
        <color indexed="63"/>
      </left>
      <right style="thin"/>
      <top style="thin"/>
      <bottom style="thin"/>
    </border>
    <border diagonalUp="1">
      <left style="hair"/>
      <right style="hair"/>
      <top>
        <color indexed="63"/>
      </top>
      <bottom style="thin"/>
      <diagonal style="thin"/>
    </border>
    <border diagonalUp="1">
      <left style="hair"/>
      <right style="thin"/>
      <top style="thin"/>
      <bottom>
        <color indexed="63"/>
      </bottom>
      <diagonal style="thin"/>
    </border>
    <border diagonalUp="1">
      <left style="hair"/>
      <right style="hair"/>
      <top>
        <color indexed="63"/>
      </top>
      <bottom>
        <color indexed="63"/>
      </bottom>
      <diagonal style="thin"/>
    </border>
    <border>
      <left style="thin"/>
      <right style="thin"/>
      <top>
        <color indexed="63"/>
      </top>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diagonalUp="1">
      <left style="hair"/>
      <right style="thin"/>
      <top>
        <color indexed="63"/>
      </top>
      <bottom>
        <color indexed="63"/>
      </bottom>
      <diagonal style="thin"/>
    </border>
    <border diagonalUp="1">
      <left style="hair"/>
      <right style="thin"/>
      <top>
        <color indexed="63"/>
      </top>
      <bottom style="thin"/>
      <diagonal style="thin"/>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76">
    <xf numFmtId="0" fontId="0" fillId="0" borderId="0" xfId="0" applyAlignment="1">
      <alignment vertical="center"/>
    </xf>
    <xf numFmtId="0" fontId="0" fillId="0" borderId="0" xfId="0" applyFont="1" applyAlignment="1">
      <alignment vertical="center"/>
    </xf>
    <xf numFmtId="0" fontId="2" fillId="0" borderId="1" xfId="0" applyFont="1" applyBorder="1" applyAlignment="1">
      <alignment vertical="center"/>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vertical="center"/>
    </xf>
    <xf numFmtId="0" fontId="2" fillId="0" borderId="6" xfId="0" applyFont="1" applyBorder="1" applyAlignment="1">
      <alignment vertical="center"/>
    </xf>
    <xf numFmtId="49" fontId="2" fillId="0" borderId="7" xfId="0" applyNumberFormat="1" applyFont="1" applyBorder="1" applyAlignment="1">
      <alignment vertical="center"/>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left" vertical="center" wrapText="1"/>
    </xf>
    <xf numFmtId="0" fontId="2" fillId="0" borderId="16" xfId="0" applyFont="1" applyBorder="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8" xfId="0" applyFont="1" applyBorder="1" applyAlignment="1">
      <alignment vertical="center"/>
    </xf>
    <xf numFmtId="0" fontId="2" fillId="2" borderId="19" xfId="0" applyFont="1" applyFill="1" applyBorder="1" applyAlignment="1">
      <alignment vertical="center"/>
    </xf>
    <xf numFmtId="0" fontId="2" fillId="0" borderId="1" xfId="0" applyFont="1" applyBorder="1" applyAlignment="1">
      <alignment horizontal="right" vertical="center"/>
    </xf>
    <xf numFmtId="0" fontId="2" fillId="0" borderId="20" xfId="0" applyFont="1" applyBorder="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2" fillId="0" borderId="20" xfId="0" applyFont="1" applyFill="1" applyBorder="1" applyAlignment="1">
      <alignment horizontal="left" vertical="center"/>
    </xf>
    <xf numFmtId="0" fontId="2" fillId="0" borderId="22" xfId="0" applyFont="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18" xfId="0" applyFont="1" applyFill="1" applyBorder="1" applyAlignment="1">
      <alignment vertical="center"/>
    </xf>
    <xf numFmtId="0" fontId="0" fillId="0" borderId="0" xfId="0" applyFont="1" applyFill="1" applyAlignment="1">
      <alignment vertical="center"/>
    </xf>
    <xf numFmtId="181" fontId="2" fillId="0" borderId="1" xfId="0" applyNumberFormat="1" applyFont="1" applyBorder="1" applyAlignment="1">
      <alignment horizontal="right" vertical="center"/>
    </xf>
    <xf numFmtId="181" fontId="2" fillId="0" borderId="22" xfId="0" applyNumberFormat="1" applyFont="1" applyBorder="1" applyAlignment="1">
      <alignment horizontal="right" vertical="center"/>
    </xf>
    <xf numFmtId="0" fontId="2" fillId="2" borderId="23" xfId="0" applyNumberFormat="1" applyFont="1" applyFill="1" applyBorder="1" applyAlignment="1">
      <alignment vertical="center"/>
    </xf>
    <xf numFmtId="0" fontId="2" fillId="2" borderId="24" xfId="0" applyNumberFormat="1" applyFont="1" applyFill="1" applyBorder="1" applyAlignment="1">
      <alignment vertical="center"/>
    </xf>
    <xf numFmtId="0" fontId="2" fillId="0" borderId="1" xfId="0" applyNumberFormat="1" applyFont="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7" fillId="0" borderId="0" xfId="0" applyFont="1" applyFill="1" applyAlignment="1">
      <alignment vertical="center"/>
    </xf>
    <xf numFmtId="0" fontId="2" fillId="3" borderId="23" xfId="0" applyFont="1" applyFill="1" applyBorder="1" applyAlignment="1">
      <alignment horizontal="left" vertical="center"/>
    </xf>
    <xf numFmtId="0" fontId="2" fillId="3" borderId="19"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vertical="center"/>
    </xf>
    <xf numFmtId="0" fontId="2" fillId="0" borderId="26" xfId="0" applyFont="1" applyBorder="1" applyAlignment="1">
      <alignment horizontal="right" vertical="center"/>
    </xf>
    <xf numFmtId="0" fontId="2" fillId="0" borderId="27" xfId="0" applyFont="1" applyFill="1" applyBorder="1" applyAlignment="1">
      <alignment horizontal="right" vertical="center"/>
    </xf>
    <xf numFmtId="0" fontId="2" fillId="0" borderId="0" xfId="0" applyFont="1" applyFill="1" applyBorder="1" applyAlignment="1">
      <alignment vertical="center"/>
    </xf>
    <xf numFmtId="0" fontId="2" fillId="0" borderId="20"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4" borderId="1" xfId="0" applyFont="1" applyFill="1" applyBorder="1" applyAlignment="1">
      <alignment horizontal="center" vertical="center"/>
    </xf>
    <xf numFmtId="0" fontId="12" fillId="3" borderId="1" xfId="0" applyFont="1" applyFill="1" applyBorder="1" applyAlignment="1">
      <alignment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3" borderId="1" xfId="0" applyFont="1" applyFill="1" applyBorder="1" applyAlignment="1">
      <alignment vertical="center"/>
    </xf>
    <xf numFmtId="0" fontId="12" fillId="0" borderId="1" xfId="0" applyFont="1" applyBorder="1" applyAlignment="1">
      <alignment vertical="center" wrapText="1"/>
    </xf>
    <xf numFmtId="0" fontId="12" fillId="0" borderId="18" xfId="0" applyFont="1" applyBorder="1" applyAlignment="1">
      <alignment vertical="center"/>
    </xf>
    <xf numFmtId="0" fontId="12" fillId="0" borderId="18" xfId="0" applyFont="1" applyBorder="1" applyAlignment="1">
      <alignment vertical="center" wrapText="1"/>
    </xf>
    <xf numFmtId="0" fontId="12" fillId="0" borderId="18" xfId="0" applyFont="1" applyBorder="1" applyAlignment="1">
      <alignment horizontal="left" vertical="center"/>
    </xf>
    <xf numFmtId="0" fontId="11" fillId="0" borderId="21" xfId="0" applyFont="1" applyBorder="1" applyAlignment="1">
      <alignment vertical="center"/>
    </xf>
    <xf numFmtId="0" fontId="12" fillId="0" borderId="21" xfId="0" applyFont="1" applyBorder="1" applyAlignment="1">
      <alignment vertical="center" wrapText="1"/>
    </xf>
    <xf numFmtId="0" fontId="12" fillId="0" borderId="21" xfId="0" applyFont="1" applyBorder="1" applyAlignment="1">
      <alignment horizontal="left" vertical="center"/>
    </xf>
    <xf numFmtId="0" fontId="12" fillId="0" borderId="1" xfId="0" applyFont="1" applyBorder="1" applyAlignment="1">
      <alignment vertical="center"/>
    </xf>
    <xf numFmtId="0" fontId="13" fillId="0" borderId="1" xfId="0" applyFont="1" applyBorder="1" applyAlignment="1">
      <alignment vertical="center" wrapText="1"/>
    </xf>
    <xf numFmtId="0" fontId="12" fillId="3" borderId="1" xfId="0" applyFont="1" applyFill="1" applyBorder="1" applyAlignment="1">
      <alignment vertical="center" wrapText="1"/>
    </xf>
    <xf numFmtId="0" fontId="13" fillId="0" borderId="18" xfId="0" applyFont="1" applyBorder="1" applyAlignment="1">
      <alignment vertical="center" wrapText="1"/>
    </xf>
    <xf numFmtId="0" fontId="13" fillId="0" borderId="21" xfId="0" applyFont="1" applyBorder="1" applyAlignment="1">
      <alignment vertical="center" wrapText="1"/>
    </xf>
    <xf numFmtId="0" fontId="12" fillId="0" borderId="28" xfId="0" applyFont="1" applyBorder="1" applyAlignment="1">
      <alignment vertical="center" wrapText="1"/>
    </xf>
    <xf numFmtId="0" fontId="13" fillId="0" borderId="26" xfId="0" applyFont="1" applyBorder="1" applyAlignment="1">
      <alignment vertical="center" wrapText="1"/>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8" xfId="0" applyFont="1" applyBorder="1" applyAlignment="1">
      <alignment vertical="center" wrapText="1"/>
    </xf>
    <xf numFmtId="0" fontId="11" fillId="0" borderId="21" xfId="0" applyFont="1" applyBorder="1" applyAlignment="1">
      <alignment vertical="center" wrapText="1"/>
    </xf>
    <xf numFmtId="0" fontId="14" fillId="0" borderId="21" xfId="0" applyFont="1" applyBorder="1" applyAlignment="1">
      <alignment vertical="center" wrapText="1"/>
    </xf>
    <xf numFmtId="0" fontId="12" fillId="0" borderId="22" xfId="0" applyFont="1" applyBorder="1" applyAlignment="1">
      <alignment vertical="center" wrapText="1"/>
    </xf>
    <xf numFmtId="0" fontId="12" fillId="3" borderId="22" xfId="0" applyFont="1" applyFill="1" applyBorder="1" applyAlignment="1">
      <alignment vertical="center" wrapText="1"/>
    </xf>
    <xf numFmtId="0" fontId="15" fillId="0" borderId="1" xfId="0" applyFont="1" applyBorder="1" applyAlignment="1">
      <alignment vertical="top" wrapText="1"/>
    </xf>
    <xf numFmtId="0" fontId="3" fillId="0" borderId="0" xfId="16"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shrinkToFit="1"/>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NumberFormat="1" applyFont="1" applyBorder="1" applyAlignment="1">
      <alignment horizontal="right" vertical="center"/>
    </xf>
    <xf numFmtId="0" fontId="2" fillId="0" borderId="4" xfId="0" applyNumberFormat="1" applyFont="1" applyBorder="1" applyAlignment="1">
      <alignment horizontal="right" vertical="center"/>
    </xf>
    <xf numFmtId="0" fontId="2" fillId="0" borderId="5" xfId="0" applyNumberFormat="1" applyFont="1" applyBorder="1" applyAlignment="1">
      <alignment horizontal="right" vertical="center"/>
    </xf>
    <xf numFmtId="0" fontId="2" fillId="0" borderId="2" xfId="0" applyNumberFormat="1" applyFont="1" applyBorder="1" applyAlignment="1">
      <alignment vertical="center"/>
    </xf>
    <xf numFmtId="0" fontId="2" fillId="0" borderId="29" xfId="0" applyNumberFormat="1" applyFont="1" applyBorder="1" applyAlignment="1">
      <alignment vertical="center"/>
    </xf>
    <xf numFmtId="0" fontId="2" fillId="0" borderId="30" xfId="0" applyNumberFormat="1" applyFont="1" applyBorder="1" applyAlignment="1">
      <alignment vertical="center"/>
    </xf>
    <xf numFmtId="0" fontId="2" fillId="0" borderId="31" xfId="0" applyNumberFormat="1" applyFont="1" applyBorder="1" applyAlignment="1">
      <alignmen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4" xfId="0" applyNumberFormat="1" applyFont="1" applyBorder="1" applyAlignment="1">
      <alignment vertical="center"/>
    </xf>
    <xf numFmtId="0" fontId="2" fillId="0" borderId="32" xfId="0" applyNumberFormat="1" applyFont="1" applyBorder="1" applyAlignment="1">
      <alignment vertical="center"/>
    </xf>
    <xf numFmtId="0" fontId="2" fillId="0" borderId="5" xfId="0" applyNumberFormat="1"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82" fontId="2" fillId="2" borderId="35" xfId="0" applyNumberFormat="1" applyFont="1" applyFill="1" applyBorder="1" applyAlignment="1">
      <alignment vertical="center"/>
    </xf>
    <xf numFmtId="182" fontId="2" fillId="2" borderId="36" xfId="0" applyNumberFormat="1" applyFont="1" applyFill="1" applyBorder="1" applyAlignment="1">
      <alignment vertical="center"/>
    </xf>
    <xf numFmtId="0" fontId="2" fillId="3" borderId="37" xfId="0" applyFont="1" applyFill="1" applyBorder="1" applyAlignment="1">
      <alignment vertical="center"/>
    </xf>
    <xf numFmtId="0" fontId="13" fillId="0" borderId="1" xfId="0" applyFont="1" applyFill="1" applyBorder="1" applyAlignment="1">
      <alignment horizontal="left" vertical="center" wrapText="1"/>
    </xf>
    <xf numFmtId="0" fontId="12" fillId="0" borderId="28" xfId="0" applyFont="1" applyFill="1" applyBorder="1" applyAlignment="1">
      <alignment vertical="center" wrapText="1"/>
    </xf>
    <xf numFmtId="0" fontId="12" fillId="0" borderId="1" xfId="0" applyFont="1" applyFill="1" applyBorder="1" applyAlignment="1">
      <alignment horizontal="left" vertical="top" wrapText="1"/>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38" xfId="0" applyFont="1" applyBorder="1" applyAlignment="1">
      <alignment vertical="center"/>
    </xf>
    <xf numFmtId="0" fontId="2" fillId="0" borderId="30" xfId="0" applyFont="1" applyBorder="1" applyAlignment="1">
      <alignment horizontal="center" vertical="center"/>
    </xf>
    <xf numFmtId="0" fontId="2" fillId="0" borderId="40" xfId="0" applyFont="1" applyBorder="1" applyAlignment="1">
      <alignment horizontal="center" vertical="center"/>
    </xf>
    <xf numFmtId="0" fontId="2" fillId="3" borderId="26"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9" fillId="0" borderId="21" xfId="0" applyFont="1" applyFill="1" applyBorder="1" applyAlignment="1">
      <alignment horizontal="left"/>
    </xf>
    <xf numFmtId="0" fontId="9" fillId="0" borderId="27" xfId="0" applyFont="1" applyFill="1" applyBorder="1" applyAlignment="1">
      <alignment horizontal="left" shrinkToFit="1"/>
    </xf>
    <xf numFmtId="0" fontId="2" fillId="3" borderId="1" xfId="0" applyFont="1" applyFill="1" applyBorder="1" applyAlignment="1">
      <alignment horizontal="left" vertical="center"/>
    </xf>
    <xf numFmtId="0" fontId="2" fillId="3" borderId="19"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0" borderId="21" xfId="0" applyFont="1" applyFill="1" applyBorder="1" applyAlignment="1">
      <alignment vertical="center"/>
    </xf>
    <xf numFmtId="0" fontId="0" fillId="0" borderId="21" xfId="0" applyFont="1" applyFill="1" applyBorder="1" applyAlignment="1">
      <alignment vertical="center"/>
    </xf>
    <xf numFmtId="0" fontId="2" fillId="3" borderId="22"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4" xfId="0" applyFont="1" applyFill="1" applyBorder="1" applyAlignment="1">
      <alignment vertical="center"/>
    </xf>
    <xf numFmtId="0" fontId="0" fillId="3" borderId="42" xfId="0" applyFont="1" applyFill="1" applyBorder="1" applyAlignment="1">
      <alignment vertical="center"/>
    </xf>
    <xf numFmtId="0" fontId="2" fillId="3" borderId="19" xfId="0" applyFont="1" applyFill="1" applyBorder="1" applyAlignment="1">
      <alignment vertical="center"/>
    </xf>
    <xf numFmtId="0" fontId="0" fillId="3" borderId="37" xfId="0" applyFont="1" applyFill="1" applyBorder="1" applyAlignment="1">
      <alignment vertical="center"/>
    </xf>
    <xf numFmtId="0" fontId="2" fillId="3" borderId="43" xfId="0" applyFont="1" applyFill="1" applyBorder="1" applyAlignment="1">
      <alignment vertical="center"/>
    </xf>
    <xf numFmtId="0" fontId="0" fillId="3" borderId="44" xfId="0" applyFont="1" applyFill="1" applyBorder="1" applyAlignment="1">
      <alignment vertical="center"/>
    </xf>
    <xf numFmtId="0" fontId="0" fillId="0" borderId="37" xfId="0" applyBorder="1" applyAlignment="1">
      <alignment horizontal="left" vertical="center" wrapText="1"/>
    </xf>
    <xf numFmtId="0" fontId="8" fillId="0" borderId="0" xfId="0" applyFont="1" applyAlignment="1">
      <alignment horizontal="center" vertical="center"/>
    </xf>
    <xf numFmtId="0" fontId="0" fillId="3" borderId="37" xfId="0" applyFont="1" applyFill="1" applyBorder="1" applyAlignment="1">
      <alignment vertical="center" wrapText="1"/>
    </xf>
    <xf numFmtId="0" fontId="2" fillId="3" borderId="23" xfId="0" applyFont="1" applyFill="1" applyBorder="1" applyAlignment="1">
      <alignment horizontal="left" vertical="center"/>
    </xf>
    <xf numFmtId="0" fontId="0" fillId="3" borderId="25" xfId="0" applyFont="1" applyFill="1" applyBorder="1" applyAlignment="1">
      <alignment vertical="center"/>
    </xf>
    <xf numFmtId="0" fontId="2" fillId="3" borderId="23" xfId="0" applyFont="1" applyFill="1" applyBorder="1" applyAlignment="1">
      <alignment vertical="center"/>
    </xf>
    <xf numFmtId="0" fontId="2" fillId="0" borderId="30" xfId="0" applyFont="1" applyBorder="1" applyAlignment="1">
      <alignment vertical="center"/>
    </xf>
    <xf numFmtId="0" fontId="2" fillId="0" borderId="40"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3" borderId="22" xfId="0" applyFont="1" applyFill="1" applyBorder="1" applyAlignment="1">
      <alignment horizontal="left" vertical="center"/>
    </xf>
    <xf numFmtId="0" fontId="2" fillId="0" borderId="29"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3" borderId="37" xfId="0" applyFont="1" applyFill="1" applyBorder="1" applyAlignment="1">
      <alignment vertical="center"/>
    </xf>
    <xf numFmtId="0" fontId="12" fillId="0" borderId="22" xfId="0" applyFont="1" applyBorder="1" applyAlignment="1">
      <alignment vertical="center" wrapText="1"/>
    </xf>
    <xf numFmtId="0" fontId="11" fillId="0" borderId="41" xfId="0" applyFont="1" applyBorder="1" applyAlignment="1">
      <alignment vertical="center" wrapText="1"/>
    </xf>
    <xf numFmtId="0" fontId="11" fillId="0" borderId="26" xfId="0" applyFont="1" applyBorder="1" applyAlignment="1">
      <alignment vertical="center" wrapText="1"/>
    </xf>
    <xf numFmtId="0" fontId="10" fillId="0" borderId="0" xfId="0" applyFont="1" applyAlignment="1">
      <alignment horizontal="center" vertical="center"/>
    </xf>
    <xf numFmtId="0" fontId="13" fillId="0" borderId="22" xfId="0" applyFont="1" applyBorder="1" applyAlignment="1">
      <alignment horizontal="left" vertical="center" wrapText="1"/>
    </xf>
    <xf numFmtId="0" fontId="12" fillId="0" borderId="26" xfId="0" applyFont="1" applyBorder="1" applyAlignment="1">
      <alignment horizontal="left" vertical="center" wrapText="1"/>
    </xf>
    <xf numFmtId="0" fontId="0" fillId="0" borderId="50" xfId="0" applyBorder="1" applyAlignment="1">
      <alignment horizontal="center" vertical="center"/>
    </xf>
    <xf numFmtId="0" fontId="0" fillId="0" borderId="3" xfId="0"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ulips.tsukuba.ac.jp/otsuka/ori/RefWorks-2007.pdf"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7"/>
  <sheetViews>
    <sheetView tabSelected="1" zoomScaleSheetLayoutView="100" workbookViewId="0" topLeftCell="A1">
      <selection activeCell="E8" sqref="E8"/>
    </sheetView>
  </sheetViews>
  <sheetFormatPr defaultColWidth="9.00390625" defaultRowHeight="13.5"/>
  <cols>
    <col min="1" max="1" width="7.625" style="48" customWidth="1"/>
    <col min="2" max="2" width="27.50390625" style="48" customWidth="1"/>
    <col min="3" max="3" width="9.625" style="31" customWidth="1"/>
    <col min="4" max="4" width="12.25390625" style="31" customWidth="1"/>
    <col min="5" max="7" width="11.50390625" style="31" customWidth="1"/>
    <col min="8" max="8" width="12.50390625" style="31" customWidth="1"/>
    <col min="9" max="9" width="27.625" style="31" customWidth="1"/>
    <col min="10" max="10" width="10.375" style="31" bestFit="1" customWidth="1"/>
    <col min="11" max="16384" width="9.00390625" style="31" customWidth="1"/>
  </cols>
  <sheetData>
    <row r="1" spans="1:7" s="1" customFormat="1" ht="13.5">
      <c r="A1" s="45"/>
      <c r="B1" s="45"/>
      <c r="G1" s="37" t="s">
        <v>153</v>
      </c>
    </row>
    <row r="2" spans="1:7" s="1" customFormat="1" ht="18" customHeight="1">
      <c r="A2" s="151" t="s">
        <v>125</v>
      </c>
      <c r="B2" s="151"/>
      <c r="C2" s="151"/>
      <c r="D2" s="151"/>
      <c r="E2" s="151"/>
      <c r="F2" s="151"/>
      <c r="G2" s="151"/>
    </row>
    <row r="3" spans="1:7" s="38" customFormat="1" ht="17.25">
      <c r="A3" s="151" t="s">
        <v>82</v>
      </c>
      <c r="B3" s="151"/>
      <c r="C3" s="151"/>
      <c r="D3" s="151"/>
      <c r="E3" s="151"/>
      <c r="F3" s="151"/>
      <c r="G3" s="151"/>
    </row>
    <row r="4" spans="1:2" s="38" customFormat="1" ht="13.5">
      <c r="A4" s="46"/>
      <c r="B4" s="46"/>
    </row>
    <row r="5" spans="1:4" s="38" customFormat="1" ht="14.25">
      <c r="A5" s="139" t="s">
        <v>72</v>
      </c>
      <c r="B5" s="139"/>
      <c r="C5" s="39"/>
      <c r="D5" s="42"/>
    </row>
    <row r="6" spans="1:4" ht="15" customHeight="1">
      <c r="A6" s="146" t="s">
        <v>0</v>
      </c>
      <c r="B6" s="147"/>
      <c r="C6" s="34"/>
      <c r="D6" s="43" t="s">
        <v>2</v>
      </c>
    </row>
    <row r="7" spans="1:4" ht="15" customHeight="1">
      <c r="A7" s="155" t="s">
        <v>91</v>
      </c>
      <c r="B7" s="154"/>
      <c r="C7" s="51"/>
      <c r="D7" s="43" t="s">
        <v>74</v>
      </c>
    </row>
    <row r="8" spans="1:4" ht="15" customHeight="1">
      <c r="A8" s="144" t="s">
        <v>118</v>
      </c>
      <c r="B8" s="145"/>
      <c r="C8" s="52"/>
      <c r="D8" s="43"/>
    </row>
    <row r="9" spans="1:4" ht="15" customHeight="1">
      <c r="A9" s="144" t="s">
        <v>93</v>
      </c>
      <c r="B9" s="145"/>
      <c r="C9" s="52"/>
      <c r="D9" s="43" t="s">
        <v>75</v>
      </c>
    </row>
    <row r="10" spans="1:4" ht="15" customHeight="1">
      <c r="A10" s="144" t="s">
        <v>119</v>
      </c>
      <c r="B10" s="145"/>
      <c r="C10" s="52"/>
      <c r="D10" s="43"/>
    </row>
    <row r="11" spans="1:4" ht="15" customHeight="1">
      <c r="A11" s="144" t="s">
        <v>117</v>
      </c>
      <c r="B11" s="145"/>
      <c r="C11" s="121">
        <f>IF(C7=0,"",C9/C7*100)</f>
      </c>
      <c r="D11" s="43" t="s">
        <v>163</v>
      </c>
    </row>
    <row r="12" spans="1:4" ht="15" customHeight="1">
      <c r="A12" s="148" t="s">
        <v>96</v>
      </c>
      <c r="B12" s="149"/>
      <c r="C12" s="120">
        <f>IF(C8=0,"",C10/C8*100)</f>
      </c>
      <c r="D12" s="43" t="s">
        <v>163</v>
      </c>
    </row>
    <row r="13" spans="1:4" ht="15" customHeight="1">
      <c r="A13" s="146" t="s">
        <v>5</v>
      </c>
      <c r="B13" s="147"/>
      <c r="C13" s="34"/>
      <c r="D13" s="43" t="s">
        <v>116</v>
      </c>
    </row>
    <row r="14" spans="1:4" ht="15" customHeight="1">
      <c r="A14" s="146" t="s">
        <v>59</v>
      </c>
      <c r="B14" s="147"/>
      <c r="C14" s="34"/>
      <c r="D14" s="43" t="s">
        <v>6</v>
      </c>
    </row>
    <row r="15" spans="1:4" ht="18" customHeight="1">
      <c r="A15" s="47"/>
      <c r="B15" s="47"/>
      <c r="C15" s="33"/>
      <c r="D15" s="32"/>
    </row>
    <row r="16" spans="1:4" s="38" customFormat="1" ht="14.25">
      <c r="A16" s="139" t="s">
        <v>71</v>
      </c>
      <c r="B16" s="140"/>
      <c r="C16" s="40"/>
      <c r="D16" s="42"/>
    </row>
    <row r="17" spans="1:4" ht="15" customHeight="1">
      <c r="A17" s="58" t="s">
        <v>135</v>
      </c>
      <c r="B17" s="122" t="s">
        <v>177</v>
      </c>
      <c r="C17" s="2"/>
      <c r="D17" s="36" t="s">
        <v>60</v>
      </c>
    </row>
    <row r="18" spans="1:4" ht="15" customHeight="1">
      <c r="A18" s="59"/>
      <c r="B18" s="60" t="s">
        <v>136</v>
      </c>
      <c r="C18" s="44"/>
      <c r="D18" s="36"/>
    </row>
    <row r="19" spans="1:4" ht="15" customHeight="1">
      <c r="A19" s="57"/>
      <c r="B19" s="60" t="s">
        <v>137</v>
      </c>
      <c r="C19" s="44"/>
      <c r="D19" s="36"/>
    </row>
    <row r="20" spans="1:4" ht="15" customHeight="1">
      <c r="A20" s="153" t="s">
        <v>120</v>
      </c>
      <c r="B20" s="154"/>
      <c r="C20" s="44"/>
      <c r="D20" s="36" t="s">
        <v>3</v>
      </c>
    </row>
    <row r="21" spans="1:4" ht="25.5" customHeight="1">
      <c r="A21" s="136" t="s">
        <v>102</v>
      </c>
      <c r="B21" s="152"/>
      <c r="C21" s="53">
        <f>IF(C17=0,"",C20/C17)</f>
      </c>
      <c r="D21" s="36"/>
    </row>
    <row r="22" ht="18" customHeight="1"/>
    <row r="23" spans="1:2" s="38" customFormat="1" ht="14.25">
      <c r="A23" s="56" t="s">
        <v>124</v>
      </c>
      <c r="B23" s="46"/>
    </row>
    <row r="24" spans="1:7" ht="15" customHeight="1">
      <c r="A24" s="136" t="s">
        <v>4</v>
      </c>
      <c r="B24" s="137"/>
      <c r="C24" s="97" t="s">
        <v>11</v>
      </c>
      <c r="D24" s="98" t="s">
        <v>63</v>
      </c>
      <c r="E24" s="99" t="s">
        <v>64</v>
      </c>
      <c r="F24" s="100" t="s">
        <v>17</v>
      </c>
      <c r="G24" s="101" t="s">
        <v>65</v>
      </c>
    </row>
    <row r="25" spans="1:8" ht="15" customHeight="1">
      <c r="A25" s="136" t="s">
        <v>18</v>
      </c>
      <c r="B25" s="137"/>
      <c r="C25" s="102" t="s">
        <v>19</v>
      </c>
      <c r="D25" s="103" t="s">
        <v>19</v>
      </c>
      <c r="E25" s="103" t="s">
        <v>19</v>
      </c>
      <c r="F25" s="103" t="s">
        <v>19</v>
      </c>
      <c r="G25" s="104" t="s">
        <v>19</v>
      </c>
      <c r="H25" s="41"/>
    </row>
    <row r="26" spans="1:7" ht="15" customHeight="1">
      <c r="A26" s="141" t="s">
        <v>167</v>
      </c>
      <c r="B26" s="54" t="s">
        <v>164</v>
      </c>
      <c r="C26" s="102"/>
      <c r="D26" s="103"/>
      <c r="E26" s="103"/>
      <c r="F26" s="103"/>
      <c r="G26" s="104"/>
    </row>
    <row r="27" spans="1:7" ht="15" customHeight="1">
      <c r="A27" s="142"/>
      <c r="B27" s="54" t="s">
        <v>173</v>
      </c>
      <c r="C27" s="102"/>
      <c r="D27" s="103"/>
      <c r="E27" s="103"/>
      <c r="F27" s="103"/>
      <c r="G27" s="104"/>
    </row>
    <row r="28" spans="1:7" ht="15" customHeight="1">
      <c r="A28" s="142"/>
      <c r="B28" s="54" t="s">
        <v>165</v>
      </c>
      <c r="C28" s="102"/>
      <c r="D28" s="103"/>
      <c r="E28" s="103"/>
      <c r="F28" s="103"/>
      <c r="G28" s="104"/>
    </row>
    <row r="29" spans="1:7" ht="15" customHeight="1">
      <c r="A29" s="143"/>
      <c r="B29" s="54" t="s">
        <v>166</v>
      </c>
      <c r="C29" s="102"/>
      <c r="D29" s="103"/>
      <c r="E29" s="103"/>
      <c r="F29" s="103"/>
      <c r="G29" s="104"/>
    </row>
    <row r="30" spans="1:7" ht="15" customHeight="1">
      <c r="A30" s="136" t="s">
        <v>12</v>
      </c>
      <c r="B30" s="150"/>
      <c r="C30" s="105"/>
      <c r="D30" s="106"/>
      <c r="E30" s="106"/>
      <c r="F30" s="106"/>
      <c r="G30" s="107"/>
    </row>
    <row r="31" spans="1:7" ht="15" customHeight="1">
      <c r="A31" s="138" t="s">
        <v>15</v>
      </c>
      <c r="B31" s="54" t="s">
        <v>13</v>
      </c>
      <c r="C31" s="105">
        <f>C17</f>
        <v>0</v>
      </c>
      <c r="D31" s="106">
        <f>C17</f>
        <v>0</v>
      </c>
      <c r="E31" s="106">
        <f>C17</f>
        <v>0</v>
      </c>
      <c r="F31" s="106">
        <f>C17</f>
        <v>0</v>
      </c>
      <c r="G31" s="107">
        <f>C17</f>
        <v>0</v>
      </c>
    </row>
    <row r="32" spans="1:7" ht="15" customHeight="1">
      <c r="A32" s="138"/>
      <c r="B32" s="54" t="s">
        <v>14</v>
      </c>
      <c r="C32" s="105"/>
      <c r="D32" s="106"/>
      <c r="E32" s="106"/>
      <c r="F32" s="106"/>
      <c r="G32" s="107"/>
    </row>
    <row r="33" spans="1:7" ht="15" customHeight="1">
      <c r="A33" s="136" t="s">
        <v>85</v>
      </c>
      <c r="B33" s="137"/>
      <c r="C33" s="105"/>
      <c r="D33" s="106"/>
      <c r="E33" s="106"/>
      <c r="F33" s="106"/>
      <c r="G33" s="107"/>
    </row>
    <row r="34" spans="1:7" ht="15" customHeight="1">
      <c r="A34" s="138" t="s">
        <v>16</v>
      </c>
      <c r="B34" s="138"/>
      <c r="C34" s="108"/>
      <c r="D34" s="109"/>
      <c r="E34" s="110"/>
      <c r="F34" s="109"/>
      <c r="G34" s="111"/>
    </row>
    <row r="35" spans="1:7" ht="15" customHeight="1">
      <c r="A35" s="138" t="s">
        <v>62</v>
      </c>
      <c r="B35" s="138"/>
      <c r="C35" s="112">
        <f>IF(C31=0,"",C33/(C31+C32))</f>
      </c>
      <c r="D35" s="113">
        <f>IF(D31=0,"",D33/(D31+D32))</f>
      </c>
      <c r="E35" s="113">
        <f>IF(E31=0,"",E33/(E31+E32))</f>
      </c>
      <c r="F35" s="113">
        <f>IF(F31=0,"",F33/(F31+F32))</f>
      </c>
      <c r="G35" s="114">
        <f>IF(G31=0,"",G33/(G31+G32))</f>
      </c>
    </row>
    <row r="36" spans="1:7" ht="15" customHeight="1">
      <c r="A36" s="138" t="s">
        <v>61</v>
      </c>
      <c r="B36" s="138"/>
      <c r="C36" s="108">
        <f>IF(C33=0,"",C34/(C33+C34))</f>
      </c>
      <c r="D36" s="115">
        <f>IF(D33=0,"",D34/(D33+D34))</f>
      </c>
      <c r="E36" s="116">
        <f>IF(E33=0,"",E34/(E33+E34))</f>
      </c>
      <c r="F36" s="115">
        <f>IF(F33=0,"",F34/(F33+F34))</f>
      </c>
      <c r="G36" s="117">
        <f>IF(G33=0,"",G34/(G33+G34))</f>
      </c>
    </row>
    <row r="37" spans="1:7" ht="15" customHeight="1">
      <c r="A37" s="138" t="s">
        <v>73</v>
      </c>
      <c r="B37" s="138"/>
      <c r="C37" s="163" t="s">
        <v>21</v>
      </c>
      <c r="D37" s="161" t="s">
        <v>22</v>
      </c>
      <c r="E37" s="156"/>
      <c r="F37" s="129"/>
      <c r="G37" s="127"/>
    </row>
    <row r="38" spans="1:7" ht="15" customHeight="1">
      <c r="A38" s="138"/>
      <c r="B38" s="138"/>
      <c r="C38" s="164"/>
      <c r="D38" s="162"/>
      <c r="E38" s="157"/>
      <c r="F38" s="130"/>
      <c r="G38" s="158"/>
    </row>
    <row r="39" spans="1:7" ht="15" customHeight="1">
      <c r="A39" s="138"/>
      <c r="B39" s="138"/>
      <c r="C39" s="118" t="s">
        <v>69</v>
      </c>
      <c r="D39" s="119" t="s">
        <v>69</v>
      </c>
      <c r="E39" s="128"/>
      <c r="F39" s="126"/>
      <c r="G39" s="159"/>
    </row>
    <row r="40" ht="18" customHeight="1"/>
    <row r="41" spans="1:2" s="38" customFormat="1" ht="14.25">
      <c r="A41" s="56" t="s">
        <v>70</v>
      </c>
      <c r="B41" s="46"/>
    </row>
    <row r="42" spans="1:2" s="38" customFormat="1" ht="13.5">
      <c r="A42" s="133" t="s">
        <v>142</v>
      </c>
      <c r="B42" s="133"/>
    </row>
    <row r="43" spans="1:4" ht="15" customHeight="1">
      <c r="A43" s="160" t="s">
        <v>121</v>
      </c>
      <c r="B43" s="160"/>
      <c r="C43" s="50"/>
      <c r="D43" s="3" t="s">
        <v>10</v>
      </c>
    </row>
    <row r="44" spans="1:4" ht="15" customHeight="1">
      <c r="A44" s="146" t="s">
        <v>7</v>
      </c>
      <c r="B44" s="165"/>
      <c r="C44" s="49"/>
      <c r="D44" s="3" t="s">
        <v>10</v>
      </c>
    </row>
    <row r="45" spans="1:4" ht="15" customHeight="1">
      <c r="A45" s="135" t="s">
        <v>8</v>
      </c>
      <c r="B45" s="135"/>
      <c r="C45" s="49"/>
      <c r="D45" s="3" t="s">
        <v>10</v>
      </c>
    </row>
    <row r="46" spans="1:4" ht="15" customHeight="1">
      <c r="A46" s="135" t="s">
        <v>83</v>
      </c>
      <c r="B46" s="135"/>
      <c r="C46" s="49"/>
      <c r="D46" s="3" t="s">
        <v>10</v>
      </c>
    </row>
    <row r="47" spans="1:4" ht="15" customHeight="1">
      <c r="A47" s="55" t="s">
        <v>1</v>
      </c>
      <c r="B47" s="55"/>
      <c r="C47" s="49"/>
      <c r="D47" s="3" t="s">
        <v>10</v>
      </c>
    </row>
    <row r="48" spans="1:4" ht="15" customHeight="1">
      <c r="A48" s="55" t="s">
        <v>20</v>
      </c>
      <c r="B48" s="55"/>
      <c r="C48" s="49"/>
      <c r="D48" s="3" t="s">
        <v>10</v>
      </c>
    </row>
    <row r="49" spans="1:4" ht="15" customHeight="1">
      <c r="A49" s="135" t="s">
        <v>9</v>
      </c>
      <c r="B49" s="135"/>
      <c r="C49" s="49"/>
      <c r="D49" s="3" t="s">
        <v>10</v>
      </c>
    </row>
    <row r="50" spans="1:4" ht="15" customHeight="1">
      <c r="A50" s="132" t="s">
        <v>66</v>
      </c>
      <c r="B50" s="132"/>
      <c r="C50" s="35">
        <f>IF(C43=0,"",(C46+C47+C48)/C43)</f>
      </c>
      <c r="D50" s="3"/>
    </row>
    <row r="51" spans="1:4" ht="15" customHeight="1">
      <c r="A51" s="132" t="s">
        <v>84</v>
      </c>
      <c r="B51" s="132"/>
      <c r="C51" s="35">
        <f>IF(C43=0,"",C46/C43)</f>
      </c>
      <c r="D51" s="3"/>
    </row>
    <row r="52" spans="1:4" ht="15" customHeight="1">
      <c r="A52" s="132" t="s">
        <v>67</v>
      </c>
      <c r="B52" s="132"/>
      <c r="C52" s="35">
        <f>IF(C47=0,"",C47/C43)</f>
      </c>
      <c r="D52" s="3"/>
    </row>
    <row r="53" spans="1:4" ht="15" customHeight="1">
      <c r="A53" s="132" t="s">
        <v>68</v>
      </c>
      <c r="B53" s="132"/>
      <c r="C53" s="35">
        <f>IF(C48=0,"",C48/C43)</f>
      </c>
      <c r="D53" s="3"/>
    </row>
    <row r="54" spans="1:4" ht="15" customHeight="1">
      <c r="A54" s="134" t="s">
        <v>143</v>
      </c>
      <c r="B54" s="134"/>
      <c r="C54" s="62"/>
      <c r="D54" s="63"/>
    </row>
    <row r="55" spans="1:4" ht="13.5">
      <c r="A55" s="131" t="s">
        <v>140</v>
      </c>
      <c r="B55" s="131"/>
      <c r="C55" s="61"/>
      <c r="D55" s="64" t="s">
        <v>10</v>
      </c>
    </row>
    <row r="56" spans="1:4" ht="13.5">
      <c r="A56" s="132" t="s">
        <v>141</v>
      </c>
      <c r="B56" s="132"/>
      <c r="C56" s="35"/>
      <c r="D56" s="3" t="s">
        <v>10</v>
      </c>
    </row>
    <row r="57" spans="1:4" ht="13.5">
      <c r="A57" s="132" t="s">
        <v>144</v>
      </c>
      <c r="B57" s="132"/>
      <c r="C57" s="35">
        <f>C55+C56</f>
        <v>0</v>
      </c>
      <c r="D57" s="3" t="s">
        <v>10</v>
      </c>
    </row>
  </sheetData>
  <mergeCells count="44">
    <mergeCell ref="A33:B33"/>
    <mergeCell ref="A36:B36"/>
    <mergeCell ref="A46:B46"/>
    <mergeCell ref="A49:B49"/>
    <mergeCell ref="A44:B44"/>
    <mergeCell ref="A34:B34"/>
    <mergeCell ref="A35:B35"/>
    <mergeCell ref="E37:E39"/>
    <mergeCell ref="F37:F39"/>
    <mergeCell ref="G37:G39"/>
    <mergeCell ref="A43:B43"/>
    <mergeCell ref="D37:D38"/>
    <mergeCell ref="A37:B39"/>
    <mergeCell ref="C37:C38"/>
    <mergeCell ref="A2:G2"/>
    <mergeCell ref="A11:B11"/>
    <mergeCell ref="A13:B13"/>
    <mergeCell ref="A21:B21"/>
    <mergeCell ref="A20:B20"/>
    <mergeCell ref="A6:B6"/>
    <mergeCell ref="A7:B7"/>
    <mergeCell ref="A8:B8"/>
    <mergeCell ref="A9:B9"/>
    <mergeCell ref="A3:G3"/>
    <mergeCell ref="A25:B25"/>
    <mergeCell ref="A31:A32"/>
    <mergeCell ref="A5:B5"/>
    <mergeCell ref="A16:B16"/>
    <mergeCell ref="A26:A29"/>
    <mergeCell ref="A10:B10"/>
    <mergeCell ref="A14:B14"/>
    <mergeCell ref="A12:B12"/>
    <mergeCell ref="A24:B24"/>
    <mergeCell ref="A30:B30"/>
    <mergeCell ref="A55:B55"/>
    <mergeCell ref="A56:B56"/>
    <mergeCell ref="A57:B57"/>
    <mergeCell ref="A42:B42"/>
    <mergeCell ref="A54:B54"/>
    <mergeCell ref="A50:B50"/>
    <mergeCell ref="A51:B51"/>
    <mergeCell ref="A52:B52"/>
    <mergeCell ref="A53:B53"/>
    <mergeCell ref="A45:B45"/>
  </mergeCells>
  <printOptions/>
  <pageMargins left="0.5905511811023623" right="0.5905511811023623" top="0.1968503937007874" bottom="0.1968503937007874"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C43"/>
  <sheetViews>
    <sheetView zoomScaleSheetLayoutView="100" workbookViewId="0" topLeftCell="A1">
      <selection activeCell="C7" sqref="C7"/>
    </sheetView>
  </sheetViews>
  <sheetFormatPr defaultColWidth="9.00390625" defaultRowHeight="13.5"/>
  <cols>
    <col min="1" max="1" width="26.125" style="68" customWidth="1"/>
    <col min="2" max="2" width="41.625" style="68" customWidth="1"/>
    <col min="3" max="3" width="20.125" style="68" customWidth="1"/>
    <col min="4" max="16384" width="9.00390625" style="68" customWidth="1"/>
  </cols>
  <sheetData>
    <row r="1" spans="1:3" s="66" customFormat="1" ht="14.25">
      <c r="A1" s="169" t="s">
        <v>86</v>
      </c>
      <c r="B1" s="169"/>
      <c r="C1" s="169"/>
    </row>
    <row r="2" spans="1:3" s="66" customFormat="1" ht="14.25">
      <c r="A2" s="169" t="s">
        <v>170</v>
      </c>
      <c r="B2" s="169"/>
      <c r="C2" s="169"/>
    </row>
    <row r="3" s="66" customFormat="1" ht="14.25">
      <c r="B3" s="65"/>
    </row>
    <row r="4" ht="13.5">
      <c r="A4" s="67" t="s">
        <v>72</v>
      </c>
    </row>
    <row r="5" spans="1:3" ht="13.5" customHeight="1">
      <c r="A5" s="69" t="s">
        <v>87</v>
      </c>
      <c r="B5" s="69" t="s">
        <v>88</v>
      </c>
      <c r="C5" s="69" t="s">
        <v>89</v>
      </c>
    </row>
    <row r="6" spans="1:3" ht="22.5">
      <c r="A6" s="70" t="s">
        <v>0</v>
      </c>
      <c r="B6" s="71" t="s">
        <v>90</v>
      </c>
      <c r="C6" s="72"/>
    </row>
    <row r="7" spans="1:3" ht="22.5">
      <c r="A7" s="70" t="s">
        <v>91</v>
      </c>
      <c r="B7" s="71" t="s">
        <v>150</v>
      </c>
      <c r="C7" s="72"/>
    </row>
    <row r="8" spans="1:3" ht="22.5">
      <c r="A8" s="70" t="s">
        <v>92</v>
      </c>
      <c r="B8" s="71" t="s">
        <v>132</v>
      </c>
      <c r="C8" s="72"/>
    </row>
    <row r="9" spans="1:3" ht="30" customHeight="1">
      <c r="A9" s="70" t="s">
        <v>93</v>
      </c>
      <c r="B9" s="71" t="s">
        <v>133</v>
      </c>
      <c r="C9" s="72"/>
    </row>
    <row r="10" spans="1:3" ht="33" customHeight="1">
      <c r="A10" s="70" t="s">
        <v>94</v>
      </c>
      <c r="B10" s="71" t="s">
        <v>134</v>
      </c>
      <c r="C10" s="72"/>
    </row>
    <row r="11" spans="1:3" ht="24" customHeight="1">
      <c r="A11" s="70" t="s">
        <v>95</v>
      </c>
      <c r="B11" s="71" t="s">
        <v>168</v>
      </c>
      <c r="C11" s="72"/>
    </row>
    <row r="12" spans="1:3" ht="24" customHeight="1">
      <c r="A12" s="70" t="s">
        <v>96</v>
      </c>
      <c r="B12" s="71" t="s">
        <v>169</v>
      </c>
      <c r="C12" s="72"/>
    </row>
    <row r="13" spans="1:3" ht="39" customHeight="1">
      <c r="A13" s="73" t="s">
        <v>5</v>
      </c>
      <c r="B13" s="74" t="s">
        <v>97</v>
      </c>
      <c r="C13" s="95" t="s">
        <v>151</v>
      </c>
    </row>
    <row r="14" spans="1:3" ht="69.75" customHeight="1">
      <c r="A14" s="70" t="s">
        <v>59</v>
      </c>
      <c r="B14" s="74" t="s">
        <v>98</v>
      </c>
      <c r="C14" s="72"/>
    </row>
    <row r="15" spans="1:3" ht="11.25">
      <c r="A15" s="75"/>
      <c r="B15" s="76"/>
      <c r="C15" s="77"/>
    </row>
    <row r="16" spans="1:3" ht="13.5">
      <c r="A16" s="78" t="s">
        <v>71</v>
      </c>
      <c r="B16" s="79"/>
      <c r="C16" s="80"/>
    </row>
    <row r="17" spans="1:3" ht="49.5" customHeight="1">
      <c r="A17" s="70" t="s">
        <v>138</v>
      </c>
      <c r="B17" s="81" t="s">
        <v>99</v>
      </c>
      <c r="C17" s="123" t="s">
        <v>175</v>
      </c>
    </row>
    <row r="18" spans="1:3" ht="35.25" customHeight="1">
      <c r="A18" s="70" t="s">
        <v>100</v>
      </c>
      <c r="B18" s="74" t="s">
        <v>101</v>
      </c>
      <c r="C18" s="82"/>
    </row>
    <row r="19" spans="1:3" ht="33" customHeight="1">
      <c r="A19" s="83" t="s">
        <v>102</v>
      </c>
      <c r="B19" s="74" t="s">
        <v>152</v>
      </c>
      <c r="C19" s="82"/>
    </row>
    <row r="20" spans="1:3" ht="11.25">
      <c r="A20" s="75"/>
      <c r="B20" s="76"/>
      <c r="C20" s="84"/>
    </row>
    <row r="21" spans="1:3" ht="13.5">
      <c r="A21" s="78" t="s">
        <v>148</v>
      </c>
      <c r="B21" s="79"/>
      <c r="C21" s="85"/>
    </row>
    <row r="22" spans="1:3" ht="39.75" customHeight="1">
      <c r="A22" s="70" t="s">
        <v>12</v>
      </c>
      <c r="B22" s="86" t="s">
        <v>123</v>
      </c>
      <c r="C22" s="87"/>
    </row>
    <row r="23" spans="1:3" ht="56.25">
      <c r="A23" s="83" t="s">
        <v>171</v>
      </c>
      <c r="B23" s="124" t="s">
        <v>176</v>
      </c>
      <c r="C23" s="125" t="s">
        <v>174</v>
      </c>
    </row>
    <row r="24" spans="1:3" ht="69.75" customHeight="1">
      <c r="A24" s="83" t="s">
        <v>85</v>
      </c>
      <c r="B24" s="74" t="s">
        <v>103</v>
      </c>
      <c r="C24" s="88"/>
    </row>
    <row r="25" spans="1:3" ht="36.75" customHeight="1">
      <c r="A25" s="83" t="s">
        <v>16</v>
      </c>
      <c r="B25" s="74" t="s">
        <v>104</v>
      </c>
      <c r="C25" s="88"/>
    </row>
    <row r="26" spans="1:3" ht="15.75" customHeight="1">
      <c r="A26" s="83" t="s">
        <v>105</v>
      </c>
      <c r="B26" s="74" t="s">
        <v>126</v>
      </c>
      <c r="C26" s="88"/>
    </row>
    <row r="27" spans="1:3" ht="22.5">
      <c r="A27" s="83" t="s">
        <v>106</v>
      </c>
      <c r="B27" s="74" t="s">
        <v>127</v>
      </c>
      <c r="C27" s="88"/>
    </row>
    <row r="28" spans="1:3" ht="56.25" customHeight="1">
      <c r="A28" s="83" t="s">
        <v>73</v>
      </c>
      <c r="B28" s="74" t="s">
        <v>139</v>
      </c>
      <c r="C28" s="89"/>
    </row>
    <row r="29" spans="1:3" ht="15.75" customHeight="1">
      <c r="A29" s="76"/>
      <c r="B29" s="76"/>
      <c r="C29" s="90"/>
    </row>
    <row r="30" spans="1:3" ht="13.5">
      <c r="A30" s="91" t="s">
        <v>107</v>
      </c>
      <c r="B30" s="79"/>
      <c r="C30" s="92"/>
    </row>
    <row r="31" spans="1:3" ht="80.25" customHeight="1">
      <c r="A31" s="73" t="s">
        <v>108</v>
      </c>
      <c r="B31" s="74" t="s">
        <v>109</v>
      </c>
      <c r="C31" s="166" t="s">
        <v>122</v>
      </c>
    </row>
    <row r="32" spans="1:3" ht="22.5">
      <c r="A32" s="73" t="s">
        <v>7</v>
      </c>
      <c r="B32" s="74" t="s">
        <v>110</v>
      </c>
      <c r="C32" s="167"/>
    </row>
    <row r="33" spans="1:3" ht="16.5" customHeight="1">
      <c r="A33" s="73" t="s">
        <v>8</v>
      </c>
      <c r="B33" s="74" t="s">
        <v>111</v>
      </c>
      <c r="C33" s="167"/>
    </row>
    <row r="34" spans="1:3" ht="16.5" customHeight="1">
      <c r="A34" s="73" t="s">
        <v>83</v>
      </c>
      <c r="B34" s="74" t="s">
        <v>112</v>
      </c>
      <c r="C34" s="167"/>
    </row>
    <row r="35" spans="1:3" ht="22.5" customHeight="1">
      <c r="A35" s="73" t="s">
        <v>1</v>
      </c>
      <c r="B35" s="74" t="s">
        <v>113</v>
      </c>
      <c r="C35" s="167"/>
    </row>
    <row r="36" spans="1:3" ht="30" customHeight="1">
      <c r="A36" s="73" t="s">
        <v>20</v>
      </c>
      <c r="B36" s="74" t="s">
        <v>114</v>
      </c>
      <c r="C36" s="167"/>
    </row>
    <row r="37" spans="1:3" ht="36.75" customHeight="1">
      <c r="A37" s="73" t="s">
        <v>9</v>
      </c>
      <c r="B37" s="74" t="s">
        <v>115</v>
      </c>
      <c r="C37" s="168"/>
    </row>
    <row r="38" spans="1:3" ht="28.5" customHeight="1">
      <c r="A38" s="73" t="s">
        <v>66</v>
      </c>
      <c r="B38" s="74" t="s">
        <v>128</v>
      </c>
      <c r="C38" s="74"/>
    </row>
    <row r="39" spans="1:3" ht="28.5" customHeight="1">
      <c r="A39" s="83" t="s">
        <v>84</v>
      </c>
      <c r="B39" s="74" t="s">
        <v>129</v>
      </c>
      <c r="C39" s="74"/>
    </row>
    <row r="40" spans="1:3" ht="30.75" customHeight="1">
      <c r="A40" s="83" t="s">
        <v>67</v>
      </c>
      <c r="B40" s="74" t="s">
        <v>130</v>
      </c>
      <c r="C40" s="74"/>
    </row>
    <row r="41" spans="1:3" ht="30.75" customHeight="1">
      <c r="A41" s="94" t="s">
        <v>68</v>
      </c>
      <c r="B41" s="93" t="s">
        <v>131</v>
      </c>
      <c r="C41" s="93"/>
    </row>
    <row r="42" spans="1:3" ht="30.75" customHeight="1">
      <c r="A42" s="83" t="s">
        <v>140</v>
      </c>
      <c r="B42" s="74"/>
      <c r="C42" s="170" t="s">
        <v>149</v>
      </c>
    </row>
    <row r="43" spans="1:3" ht="30.75" customHeight="1">
      <c r="A43" s="83" t="s">
        <v>141</v>
      </c>
      <c r="B43" s="74"/>
      <c r="C43" s="171"/>
    </row>
  </sheetData>
  <mergeCells count="4">
    <mergeCell ref="C31:C37"/>
    <mergeCell ref="A1:C1"/>
    <mergeCell ref="A2:C2"/>
    <mergeCell ref="C42:C43"/>
  </mergeCells>
  <printOptions/>
  <pageMargins left="0.5905511811023623" right="0.5905511811023623" top="0.7874015748031497" bottom="0.7874015748031497" header="0.5118110236220472" footer="0.5118110236220472"/>
  <pageSetup horizontalDpi="600" verticalDpi="600" orientation="portrait" paperSize="9" scale="95" r:id="rId1"/>
  <rowBreaks count="1" manualBreakCount="1">
    <brk id="29" max="2" man="1"/>
  </rowBreaks>
</worksheet>
</file>

<file path=xl/worksheets/sheet3.xml><?xml version="1.0" encoding="utf-8"?>
<worksheet xmlns="http://schemas.openxmlformats.org/spreadsheetml/2006/main" xmlns:r="http://schemas.openxmlformats.org/officeDocument/2006/relationships">
  <dimension ref="B1:I22"/>
  <sheetViews>
    <sheetView zoomScaleSheetLayoutView="100" workbookViewId="0" topLeftCell="A1">
      <selection activeCell="I6" sqref="I6"/>
    </sheetView>
  </sheetViews>
  <sheetFormatPr defaultColWidth="9.00390625" defaultRowHeight="13.5"/>
  <cols>
    <col min="2" max="2" width="2.25390625" style="0" bestFit="1" customWidth="1"/>
    <col min="3" max="3" width="3.75390625" style="0" bestFit="1" customWidth="1"/>
    <col min="4" max="4" width="17.125" style="0" customWidth="1"/>
    <col min="5" max="5" width="14.875" style="5" customWidth="1"/>
    <col min="6" max="6" width="35.00390625" style="5" customWidth="1"/>
    <col min="7" max="7" width="4.50390625" style="0" bestFit="1" customWidth="1"/>
    <col min="8" max="8" width="5.625" style="0" bestFit="1" customWidth="1"/>
    <col min="9" max="9" width="7.375" style="0" customWidth="1"/>
  </cols>
  <sheetData>
    <row r="1" spans="4:5" ht="13.5">
      <c r="D1" s="4"/>
      <c r="E1" s="4"/>
    </row>
    <row r="2" spans="2:9" ht="17.25" customHeight="1">
      <c r="B2" s="174" t="s">
        <v>147</v>
      </c>
      <c r="C2" s="175"/>
      <c r="D2" s="175"/>
      <c r="E2" s="175"/>
      <c r="F2" s="175"/>
      <c r="G2" s="175"/>
      <c r="H2" s="175"/>
      <c r="I2" s="175"/>
    </row>
    <row r="3" spans="4:5" ht="9" customHeight="1">
      <c r="D3" s="4"/>
      <c r="E3" s="4"/>
    </row>
    <row r="4" spans="2:9" ht="18" customHeight="1">
      <c r="B4" s="6"/>
      <c r="C4" s="7"/>
      <c r="D4" s="8"/>
      <c r="E4" s="8" t="s">
        <v>23</v>
      </c>
      <c r="F4" s="9" t="s">
        <v>24</v>
      </c>
      <c r="G4" s="172" t="s">
        <v>25</v>
      </c>
      <c r="H4" s="173"/>
      <c r="I4" s="10"/>
    </row>
    <row r="5" spans="2:9" ht="34.5" customHeight="1">
      <c r="B5" s="11">
        <v>1</v>
      </c>
      <c r="C5" s="12" t="s">
        <v>76</v>
      </c>
      <c r="D5" s="13" t="s">
        <v>26</v>
      </c>
      <c r="E5" s="13" t="s">
        <v>27</v>
      </c>
      <c r="F5" s="14" t="s">
        <v>28</v>
      </c>
      <c r="G5" s="15" t="s">
        <v>29</v>
      </c>
      <c r="H5" s="15" t="s">
        <v>30</v>
      </c>
      <c r="I5" s="16"/>
    </row>
    <row r="6" spans="2:9" ht="34.5" customHeight="1">
      <c r="B6" s="11"/>
      <c r="C6" s="12" t="s">
        <v>77</v>
      </c>
      <c r="D6" s="13"/>
      <c r="E6" s="13" t="s">
        <v>31</v>
      </c>
      <c r="F6" s="14" t="s">
        <v>32</v>
      </c>
      <c r="G6" s="15" t="s">
        <v>33</v>
      </c>
      <c r="H6" s="15" t="s">
        <v>34</v>
      </c>
      <c r="I6" s="16"/>
    </row>
    <row r="7" spans="2:9" ht="34.5" customHeight="1">
      <c r="B7" s="11"/>
      <c r="C7" s="12" t="s">
        <v>78</v>
      </c>
      <c r="D7" s="13"/>
      <c r="E7" s="13"/>
      <c r="F7" s="14" t="s">
        <v>35</v>
      </c>
      <c r="G7" s="15" t="s">
        <v>29</v>
      </c>
      <c r="H7" s="15" t="s">
        <v>30</v>
      </c>
      <c r="I7" s="16"/>
    </row>
    <row r="8" spans="2:9" ht="34.5" customHeight="1">
      <c r="B8" s="11"/>
      <c r="C8" s="12" t="s">
        <v>79</v>
      </c>
      <c r="D8" s="13"/>
      <c r="E8" s="13" t="s">
        <v>36</v>
      </c>
      <c r="F8" s="14" t="s">
        <v>37</v>
      </c>
      <c r="G8" s="15" t="s">
        <v>29</v>
      </c>
      <c r="H8" s="15" t="s">
        <v>30</v>
      </c>
      <c r="I8" s="16"/>
    </row>
    <row r="9" spans="2:9" ht="34.5" customHeight="1">
      <c r="B9" s="11"/>
      <c r="C9" s="12"/>
      <c r="D9" s="13"/>
      <c r="E9" s="13"/>
      <c r="F9" s="14" t="s">
        <v>157</v>
      </c>
      <c r="G9" s="15" t="s">
        <v>145</v>
      </c>
      <c r="H9" s="15" t="s">
        <v>146</v>
      </c>
      <c r="I9" s="16"/>
    </row>
    <row r="10" spans="2:9" ht="34.5" customHeight="1">
      <c r="B10" s="11"/>
      <c r="C10" s="12" t="s">
        <v>80</v>
      </c>
      <c r="D10" s="13"/>
      <c r="E10" s="13" t="s">
        <v>40</v>
      </c>
      <c r="F10" s="14" t="s">
        <v>41</v>
      </c>
      <c r="G10" s="15" t="s">
        <v>42</v>
      </c>
      <c r="H10" s="15" t="s">
        <v>43</v>
      </c>
      <c r="I10" s="16"/>
    </row>
    <row r="11" spans="2:9" ht="34.5" customHeight="1">
      <c r="B11" s="11"/>
      <c r="C11" s="12"/>
      <c r="D11" s="13"/>
      <c r="E11" s="13"/>
      <c r="F11" s="14" t="s">
        <v>154</v>
      </c>
      <c r="G11" s="15" t="s">
        <v>155</v>
      </c>
      <c r="H11" s="15" t="s">
        <v>156</v>
      </c>
      <c r="I11" s="16"/>
    </row>
    <row r="12" spans="2:9" ht="34.5" customHeight="1">
      <c r="B12" s="11"/>
      <c r="C12" s="12" t="s">
        <v>81</v>
      </c>
      <c r="D12" s="13"/>
      <c r="E12" s="13" t="s">
        <v>44</v>
      </c>
      <c r="F12" s="14" t="s">
        <v>45</v>
      </c>
      <c r="G12" s="15" t="s">
        <v>46</v>
      </c>
      <c r="H12" s="15" t="s">
        <v>47</v>
      </c>
      <c r="I12" s="16"/>
    </row>
    <row r="13" spans="2:9" ht="34.5" customHeight="1">
      <c r="B13" s="11">
        <v>2</v>
      </c>
      <c r="C13" s="17"/>
      <c r="D13" s="13" t="s">
        <v>48</v>
      </c>
      <c r="E13" s="13"/>
      <c r="F13" s="14" t="s">
        <v>49</v>
      </c>
      <c r="G13" s="15" t="s">
        <v>29</v>
      </c>
      <c r="H13" s="15" t="s">
        <v>30</v>
      </c>
      <c r="I13" s="16"/>
    </row>
    <row r="14" spans="2:9" ht="34.5" customHeight="1">
      <c r="B14" s="11">
        <v>3</v>
      </c>
      <c r="C14" s="17"/>
      <c r="D14" s="13" t="s">
        <v>50</v>
      </c>
      <c r="E14" s="13"/>
      <c r="F14" s="14" t="s">
        <v>172</v>
      </c>
      <c r="G14" s="15" t="s">
        <v>38</v>
      </c>
      <c r="H14" s="15" t="s">
        <v>39</v>
      </c>
      <c r="I14" s="16"/>
    </row>
    <row r="15" spans="2:9" ht="34.5" customHeight="1">
      <c r="B15" s="11">
        <v>4</v>
      </c>
      <c r="C15" s="17"/>
      <c r="D15" s="13" t="s">
        <v>51</v>
      </c>
      <c r="E15" s="13" t="s">
        <v>51</v>
      </c>
      <c r="F15" s="14" t="s">
        <v>52</v>
      </c>
      <c r="G15" s="15" t="s">
        <v>29</v>
      </c>
      <c r="H15" s="15" t="s">
        <v>30</v>
      </c>
      <c r="I15" s="16"/>
    </row>
    <row r="16" spans="2:9" ht="30" customHeight="1">
      <c r="B16" s="11">
        <v>5</v>
      </c>
      <c r="C16" s="17"/>
      <c r="D16" s="13" t="s">
        <v>178</v>
      </c>
      <c r="E16" s="13"/>
      <c r="F16" s="3" t="s">
        <v>161</v>
      </c>
      <c r="G16" s="15" t="s">
        <v>29</v>
      </c>
      <c r="H16" s="15" t="s">
        <v>30</v>
      </c>
      <c r="I16" s="16"/>
    </row>
    <row r="17" spans="2:9" ht="20.25" customHeight="1">
      <c r="B17" s="18"/>
      <c r="C17" s="19"/>
      <c r="D17" s="20"/>
      <c r="E17" s="20"/>
      <c r="F17" s="21"/>
      <c r="G17" s="22" t="s">
        <v>53</v>
      </c>
      <c r="H17" s="22" t="s">
        <v>54</v>
      </c>
      <c r="I17" s="23" t="s">
        <v>55</v>
      </c>
    </row>
    <row r="18" spans="2:9" ht="30" customHeight="1">
      <c r="B18" s="11"/>
      <c r="C18" s="17"/>
      <c r="D18" s="13" t="s">
        <v>56</v>
      </c>
      <c r="E18" s="13" t="s">
        <v>57</v>
      </c>
      <c r="F18" s="14" t="s">
        <v>158</v>
      </c>
      <c r="G18" s="24"/>
      <c r="H18" s="24"/>
      <c r="I18" s="16"/>
    </row>
    <row r="19" spans="2:9" ht="30" customHeight="1">
      <c r="B19" s="25"/>
      <c r="C19" s="26"/>
      <c r="D19" s="27"/>
      <c r="E19" s="27" t="s">
        <v>58</v>
      </c>
      <c r="F19" s="28" t="s">
        <v>159</v>
      </c>
      <c r="G19" s="29"/>
      <c r="H19" s="29"/>
      <c r="I19" s="30"/>
    </row>
    <row r="21" ht="13.5">
      <c r="D21" s="3" t="s">
        <v>162</v>
      </c>
    </row>
    <row r="22" ht="13.5">
      <c r="D22" s="96" t="s">
        <v>160</v>
      </c>
    </row>
  </sheetData>
  <mergeCells count="2">
    <mergeCell ref="G4:H4"/>
    <mergeCell ref="B2:I2"/>
  </mergeCells>
  <hyperlinks>
    <hyperlink ref="D22" r:id="rId1" display="https://www.tulips.tsukuba.ac.jp/otsuka/ori/RefWorks-2007.pdf"/>
  </hyperlinks>
  <printOptions/>
  <pageMargins left="0.1968503937007874" right="0.1968503937007874" top="0.984251968503937" bottom="0.984251968503937" header="0.5118110236220472" footer="0.5118110236220472"/>
  <pageSetup horizontalDpi="600" verticalDpi="600" orientation="portrait" paperSize="9" scale="9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東京家政学院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work02</dc:creator>
  <cp:keywords/>
  <dc:description/>
  <cp:lastModifiedBy>国立音楽大学</cp:lastModifiedBy>
  <cp:lastPrinted>2007-10-04T03:26:53Z</cp:lastPrinted>
  <dcterms:created xsi:type="dcterms:W3CDTF">2007-07-16T23:23:40Z</dcterms:created>
  <dcterms:modified xsi:type="dcterms:W3CDTF">2008-03-28T07:27:02Z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